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65" yWindow="-15" windowWidth="10110" windowHeight="9915"/>
  </bookViews>
  <sheets>
    <sheet name="INRIA" sheetId="2" r:id="rId1"/>
  </sheets>
  <calcPr calcId="145621"/>
</workbook>
</file>

<file path=xl/calcChain.xml><?xml version="1.0" encoding="utf-8"?>
<calcChain xmlns="http://schemas.openxmlformats.org/spreadsheetml/2006/main">
  <c r="K38" i="2" l="1"/>
  <c r="K39" i="2"/>
  <c r="K40" i="2"/>
  <c r="K41" i="2"/>
  <c r="K37" i="2"/>
  <c r="K35" i="2"/>
  <c r="K34" i="2"/>
  <c r="K30" i="2"/>
  <c r="D46" i="2"/>
  <c r="E46" i="2"/>
  <c r="F46" i="2"/>
  <c r="G46" i="2"/>
  <c r="H46" i="2"/>
  <c r="I46" i="2"/>
  <c r="J46" i="2"/>
  <c r="D34" i="2" l="1"/>
  <c r="E34" i="2"/>
  <c r="F34" i="2"/>
  <c r="G34" i="2"/>
  <c r="H34" i="2"/>
  <c r="I34" i="2"/>
  <c r="J34" i="2"/>
  <c r="C34" i="2"/>
  <c r="C42" i="2" l="1"/>
  <c r="B31" i="2"/>
  <c r="C50" i="2"/>
  <c r="B32" i="2"/>
  <c r="K32" i="2"/>
  <c r="C43" i="2" l="1"/>
  <c r="K42" i="2"/>
  <c r="K33" i="2"/>
  <c r="K31" i="2" l="1"/>
  <c r="J35" i="2" l="1"/>
  <c r="I35" i="2"/>
  <c r="H35" i="2"/>
  <c r="G35" i="2"/>
  <c r="F35" i="2"/>
  <c r="E35" i="2"/>
  <c r="D35" i="2"/>
  <c r="C35" i="2"/>
  <c r="H50" i="2"/>
  <c r="G50" i="2"/>
  <c r="E50" i="2"/>
  <c r="D50" i="2"/>
  <c r="J45" i="2"/>
  <c r="I45" i="2"/>
  <c r="H45" i="2"/>
  <c r="G45" i="2"/>
  <c r="F45" i="2"/>
  <c r="E45" i="2"/>
  <c r="D45" i="2"/>
  <c r="C45" i="2"/>
  <c r="J42" i="2"/>
  <c r="I42" i="2"/>
  <c r="H42" i="2"/>
  <c r="G42" i="2"/>
  <c r="F42" i="2"/>
  <c r="E42" i="2"/>
  <c r="D42" i="2"/>
  <c r="B30" i="2"/>
  <c r="E17" i="2"/>
  <c r="E16" i="2"/>
  <c r="L34" i="2" l="1"/>
  <c r="G43" i="2"/>
  <c r="G44" i="2" s="1"/>
  <c r="G47" i="2" s="1"/>
  <c r="G51" i="2" s="1"/>
  <c r="D43" i="2"/>
  <c r="D44" i="2" s="1"/>
  <c r="D47" i="2" s="1"/>
  <c r="D51" i="2" s="1"/>
  <c r="H43" i="2"/>
  <c r="H44" i="2" s="1"/>
  <c r="H47" i="2" s="1"/>
  <c r="H51" i="2" s="1"/>
  <c r="I43" i="2"/>
  <c r="I44" i="2" s="1"/>
  <c r="I47" i="2" s="1"/>
  <c r="I51" i="2" s="1"/>
  <c r="E43" i="2"/>
  <c r="E44" i="2" s="1"/>
  <c r="E47" i="2" s="1"/>
  <c r="E51" i="2" s="1"/>
  <c r="C44" i="2"/>
  <c r="C46" i="2" s="1"/>
  <c r="F43" i="2"/>
  <c r="F44" i="2" s="1"/>
  <c r="F47" i="2" s="1"/>
  <c r="F51" i="2" s="1"/>
  <c r="J43" i="2"/>
  <c r="J44" i="2" s="1"/>
  <c r="J47" i="2" s="1"/>
  <c r="J51" i="2" s="1"/>
  <c r="C47" i="2" l="1"/>
  <c r="C51" i="2" s="1"/>
  <c r="K51" i="2" s="1"/>
  <c r="K46" i="2"/>
  <c r="K43" i="2"/>
  <c r="K44" i="2" s="1"/>
  <c r="K47" i="2" l="1"/>
</calcChain>
</file>

<file path=xl/sharedStrings.xml><?xml version="1.0" encoding="utf-8"?>
<sst xmlns="http://schemas.openxmlformats.org/spreadsheetml/2006/main" count="84" uniqueCount="67">
  <si>
    <t>FP7 grant calculation</t>
  </si>
  <si>
    <t>-</t>
  </si>
  <si>
    <t>Project</t>
  </si>
  <si>
    <t>Partner</t>
  </si>
  <si>
    <t>Please note</t>
  </si>
  <si>
    <t>All costs in Euros</t>
  </si>
  <si>
    <t>Please enter your costs in this format : 123.45, and without currency symbol</t>
  </si>
  <si>
    <t>Fill in only fields in yellow</t>
  </si>
  <si>
    <t>Do not touch calculation formula</t>
  </si>
  <si>
    <t>Please indicate here</t>
  </si>
  <si>
    <t>Overhead rate of your institution (60%, 20% or Real)</t>
  </si>
  <si>
    <t>%</t>
  </si>
  <si>
    <t>Funding rate of your institution (75 or 50%) for R&amp;D activities</t>
  </si>
  <si>
    <t>Time unit for work</t>
  </si>
  <si>
    <t>Month</t>
  </si>
  <si>
    <t>Check with your administration if necessary</t>
  </si>
  <si>
    <t>Personnel categories</t>
  </si>
  <si>
    <t>Personnel categories involved in the project</t>
  </si>
  <si>
    <t>Personnel categories names</t>
  </si>
  <si>
    <t>Salary (in the unit selected in 'Time unit for work') (gross salary + social charges)</t>
  </si>
  <si>
    <t>If real indirect costs, indicate the indirect cost (in the basis selected in 'Labour basis')</t>
  </si>
  <si>
    <t>Budget</t>
  </si>
  <si>
    <t>RTD activities</t>
  </si>
  <si>
    <t>Management activities</t>
  </si>
  <si>
    <t>Total</t>
  </si>
  <si>
    <t>WP01</t>
  </si>
  <si>
    <t>WP02</t>
  </si>
  <si>
    <t>WP03</t>
  </si>
  <si>
    <t>WP04</t>
  </si>
  <si>
    <t>WP05</t>
  </si>
  <si>
    <t>WP06</t>
  </si>
  <si>
    <t>WP07</t>
  </si>
  <si>
    <t>WP08</t>
  </si>
  <si>
    <t>Efforts (in month)</t>
  </si>
  <si>
    <t>Total efforts</t>
  </si>
  <si>
    <t>Total personnel costs</t>
  </si>
  <si>
    <t>Costs</t>
  </si>
  <si>
    <t>Travel</t>
  </si>
  <si>
    <t>Consumable</t>
  </si>
  <si>
    <t>Equipment</t>
  </si>
  <si>
    <t>Other cost</t>
  </si>
  <si>
    <t>Subcontracting</t>
  </si>
  <si>
    <t>Total other direct costs</t>
  </si>
  <si>
    <t>Total direct costs</t>
  </si>
  <si>
    <t>Total direct costs less subcontracting</t>
  </si>
  <si>
    <t>Indirect costs rate %</t>
  </si>
  <si>
    <t>Total indirect costs</t>
  </si>
  <si>
    <t>Total eligible costs</t>
  </si>
  <si>
    <t>Receipts</t>
  </si>
  <si>
    <t>Requested contribution</t>
  </si>
  <si>
    <t>Reimbursment rate %</t>
  </si>
  <si>
    <t>Total requested EC contribution</t>
  </si>
  <si>
    <t>List of WPs</t>
  </si>
  <si>
    <t>Senior researcher</t>
  </si>
  <si>
    <t>SoSmart</t>
  </si>
  <si>
    <r>
      <t>WP1. – Case study definition and SoS simulator</t>
    </r>
    <r>
      <rPr>
        <sz val="11"/>
        <rFont val="Calibri"/>
        <family val="2"/>
      </rPr>
      <t xml:space="preserve"> development </t>
    </r>
  </si>
  <si>
    <t xml:space="preserve">WP2.—Software platform &amp; system architecture </t>
  </si>
  <si>
    <r>
      <t>WP3.—</t>
    </r>
    <r>
      <rPr>
        <sz val="11"/>
        <rFont val="Calibri"/>
        <family val="2"/>
      </rPr>
      <t xml:space="preserve"> Emerging behaviors for Mobility-efficiency </t>
    </r>
  </si>
  <si>
    <r>
      <t>WP4.—</t>
    </r>
    <r>
      <rPr>
        <sz val="11"/>
        <rFont val="Calibri"/>
        <family val="2"/>
      </rPr>
      <t xml:space="preserve"> Emerging behaviors for  </t>
    </r>
    <r>
      <rPr>
        <i/>
        <sz val="11"/>
        <rFont val="Calibri"/>
        <family val="2"/>
      </rPr>
      <t xml:space="preserve">Energy-efficiency SoS </t>
    </r>
  </si>
  <si>
    <t xml:space="preserve">WP5.— Resilient and trustworthy  SoS   </t>
  </si>
  <si>
    <r>
      <t>WP7. — Dissemination and Exploitation</t>
    </r>
    <r>
      <rPr>
        <sz val="11"/>
        <rFont val="Calibri"/>
        <family val="2"/>
      </rPr>
      <t xml:space="preserve"> </t>
    </r>
  </si>
  <si>
    <t xml:space="preserve">WP8.  – Project Management </t>
  </si>
  <si>
    <t xml:space="preserve">WP6.— end-user evaluation </t>
  </si>
  <si>
    <t>Starting researcher</t>
  </si>
  <si>
    <t xml:space="preserve"> dissimination Exploitation</t>
  </si>
  <si>
    <t>Other category</t>
  </si>
  <si>
    <t>Qualified researcher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</si>
</sst>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9" x14ac:knownFonts="1">
    <font>
      <sz val="10"/>
      <name val="Arial"/>
    </font>
    <font>
      <b/>
      <sz val="15"/>
      <name val="Arial"/>
    </font>
    <font>
      <b/>
      <sz val="10"/>
      <name val="Arial"/>
    </font>
    <font>
      <b/>
      <sz val="10"/>
      <color indexed="56"/>
      <name val="Arial"/>
    </font>
    <font>
      <sz val="10"/>
      <name val="Arial"/>
      <family val="2"/>
    </font>
    <font>
      <b/>
      <sz val="10"/>
      <name val="Arial"/>
      <family val="2"/>
    </font>
    <font>
      <i/>
      <sz val="11"/>
      <name val="Calibri"/>
      <family val="2"/>
    </font>
    <font>
      <sz val="11"/>
      <name val="Calibri"/>
      <family val="2"/>
    </font>
    <font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28"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0" fillId="2" borderId="1" xfId="0" applyFill="1" applyBorder="1" applyAlignment="1" applyProtection="1">
      <alignment horizontal="right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Continuous" vertical="top" wrapTex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 applyProtection="1">
      <alignment horizontal="centerContinuous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4" borderId="1" xfId="0" applyFill="1" applyBorder="1" applyAlignment="1" applyProtection="1">
      <alignment horizontal="left" vertical="top" wrapText="1"/>
      <protection locked="0"/>
    </xf>
    <xf numFmtId="0" fontId="0" fillId="5" borderId="1" xfId="0" applyFill="1" applyBorder="1" applyAlignment="1" applyProtection="1">
      <alignment horizontal="left" vertical="top" wrapText="1"/>
      <protection locked="0"/>
    </xf>
    <xf numFmtId="0" fontId="0" fillId="6" borderId="1" xfId="0" applyFill="1" applyBorder="1" applyAlignment="1" applyProtection="1">
      <alignment horizontal="left" vertical="top" wrapText="1"/>
      <protection locked="0"/>
    </xf>
    <xf numFmtId="0" fontId="0" fillId="7" borderId="1" xfId="0" applyFill="1" applyBorder="1" applyAlignment="1" applyProtection="1">
      <alignment horizontal="left" vertical="top" wrapText="1"/>
      <protection locked="0"/>
    </xf>
    <xf numFmtId="0" fontId="4" fillId="7" borderId="1" xfId="0" applyFont="1" applyFill="1" applyBorder="1" applyAlignment="1" applyProtection="1">
      <alignment horizontal="left" vertical="top" wrapText="1"/>
      <protection locked="0"/>
    </xf>
    <xf numFmtId="0" fontId="0" fillId="8" borderId="1" xfId="0" applyFill="1" applyBorder="1" applyAlignment="1" applyProtection="1">
      <alignment horizontal="left" vertical="top" wrapText="1"/>
      <protection locked="0"/>
    </xf>
    <xf numFmtId="0" fontId="0" fillId="9" borderId="1" xfId="0" applyFill="1" applyBorder="1" applyAlignment="1" applyProtection="1">
      <alignment horizontal="left" vertical="top" wrapText="1"/>
      <protection locked="0"/>
    </xf>
    <xf numFmtId="0" fontId="0" fillId="10" borderId="1" xfId="0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FFFF"/>
      <rgbColor rgb="00FF9900"/>
      <rgbColor rgb="00FF6600"/>
      <rgbColor rgb="00FFFF00"/>
      <rgbColor rgb="00008080"/>
      <rgbColor rgb="00FF0000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1"/>
  <sheetViews>
    <sheetView tabSelected="1" topLeftCell="A8" zoomScale="80" zoomScaleNormal="80" workbookViewId="0">
      <selection activeCell="G24" sqref="G24"/>
    </sheetView>
  </sheetViews>
  <sheetFormatPr baseColWidth="10" defaultColWidth="9.140625" defaultRowHeight="12.75" x14ac:dyDescent="0.2"/>
  <cols>
    <col min="1" max="1" width="5.7109375" customWidth="1"/>
    <col min="2" max="2" width="55.7109375" customWidth="1"/>
    <col min="3" max="14" width="15.7109375" customWidth="1"/>
  </cols>
  <sheetData>
    <row r="2" spans="2:5" ht="19.5" x14ac:dyDescent="0.3">
      <c r="B2" s="1" t="s">
        <v>0</v>
      </c>
    </row>
    <row r="3" spans="2:5" x14ac:dyDescent="0.2">
      <c r="B3" s="2" t="s">
        <v>1</v>
      </c>
    </row>
    <row r="4" spans="2:5" x14ac:dyDescent="0.2">
      <c r="B4" s="2" t="s">
        <v>2</v>
      </c>
      <c r="C4" s="3" t="s">
        <v>54</v>
      </c>
    </row>
    <row r="5" spans="2:5" x14ac:dyDescent="0.2">
      <c r="B5" s="2" t="s">
        <v>3</v>
      </c>
      <c r="C5" s="3"/>
    </row>
    <row r="7" spans="2:5" x14ac:dyDescent="0.2">
      <c r="B7" s="2" t="s">
        <v>4</v>
      </c>
    </row>
    <row r="8" spans="2:5" x14ac:dyDescent="0.2">
      <c r="B8" s="9" t="s">
        <v>5</v>
      </c>
    </row>
    <row r="9" spans="2:5" ht="26.1" customHeight="1" x14ac:dyDescent="0.2">
      <c r="B9" s="9" t="s">
        <v>6</v>
      </c>
    </row>
    <row r="10" spans="2:5" x14ac:dyDescent="0.2">
      <c r="B10" s="9" t="s">
        <v>7</v>
      </c>
    </row>
    <row r="11" spans="2:5" x14ac:dyDescent="0.2">
      <c r="B11" s="9" t="s">
        <v>8</v>
      </c>
    </row>
    <row r="14" spans="2:5" x14ac:dyDescent="0.2">
      <c r="B14" s="2" t="s">
        <v>9</v>
      </c>
    </row>
    <row r="15" spans="2:5" x14ac:dyDescent="0.2">
      <c r="B15" s="9" t="s">
        <v>10</v>
      </c>
      <c r="C15" s="6"/>
      <c r="D15" s="27" t="s">
        <v>11</v>
      </c>
      <c r="E15" s="10"/>
    </row>
    <row r="16" spans="2:5" x14ac:dyDescent="0.2">
      <c r="B16" s="9" t="s">
        <v>12</v>
      </c>
      <c r="C16" s="6">
        <v>75</v>
      </c>
      <c r="D16" s="9" t="s">
        <v>11</v>
      </c>
      <c r="E16" s="10" t="str">
        <f>IF(OR(C16&lt;=75,C16&lt;=50),(""),("Incorrect value"))</f>
        <v/>
      </c>
    </row>
    <row r="17" spans="2:11" x14ac:dyDescent="0.2">
      <c r="B17" s="9" t="s">
        <v>13</v>
      </c>
      <c r="C17" s="6" t="s">
        <v>14</v>
      </c>
      <c r="E17" s="10" t="str">
        <f>IF(OR(C17="m",C17="month"),(""),("Incorrect value"))</f>
        <v/>
      </c>
    </row>
    <row r="18" spans="2:11" x14ac:dyDescent="0.2">
      <c r="B18" s="9" t="s">
        <v>15</v>
      </c>
    </row>
    <row r="20" spans="2:11" x14ac:dyDescent="0.2">
      <c r="B20" s="2" t="s">
        <v>16</v>
      </c>
    </row>
    <row r="21" spans="2:11" x14ac:dyDescent="0.2">
      <c r="B21" s="9" t="s">
        <v>17</v>
      </c>
      <c r="C21" s="5">
        <v>1</v>
      </c>
      <c r="D21" s="5">
        <v>2</v>
      </c>
      <c r="E21" s="5">
        <v>3</v>
      </c>
      <c r="F21" s="5">
        <v>4</v>
      </c>
    </row>
    <row r="22" spans="2:11" ht="25.5" x14ac:dyDescent="0.2">
      <c r="B22" s="9" t="s">
        <v>18</v>
      </c>
      <c r="C22" s="12" t="s">
        <v>53</v>
      </c>
      <c r="D22" s="12" t="s">
        <v>66</v>
      </c>
      <c r="E22" s="5" t="s">
        <v>63</v>
      </c>
      <c r="F22" s="12" t="s">
        <v>65</v>
      </c>
    </row>
    <row r="23" spans="2:11" ht="25.5" x14ac:dyDescent="0.2">
      <c r="B23" s="9" t="s">
        <v>19</v>
      </c>
      <c r="C23" s="21">
        <v>10</v>
      </c>
      <c r="D23" s="21">
        <v>10</v>
      </c>
      <c r="E23" s="21">
        <v>1</v>
      </c>
      <c r="F23" s="21">
        <v>1</v>
      </c>
    </row>
    <row r="24" spans="2:11" ht="25.5" x14ac:dyDescent="0.2">
      <c r="B24" s="9" t="s">
        <v>20</v>
      </c>
      <c r="C24" s="20"/>
      <c r="D24" s="26"/>
      <c r="E24" s="26"/>
      <c r="F24" s="26"/>
    </row>
    <row r="26" spans="2:11" x14ac:dyDescent="0.2">
      <c r="B26" s="11" t="s">
        <v>21</v>
      </c>
      <c r="C26" s="11" t="s">
        <v>21</v>
      </c>
      <c r="D26" s="11" t="s">
        <v>21</v>
      </c>
      <c r="E26" s="11" t="s">
        <v>21</v>
      </c>
      <c r="F26" s="11" t="s">
        <v>21</v>
      </c>
      <c r="G26" s="11" t="s">
        <v>21</v>
      </c>
      <c r="H26" s="11" t="s">
        <v>21</v>
      </c>
      <c r="I26" s="11" t="s">
        <v>21</v>
      </c>
      <c r="J26" s="11" t="s">
        <v>21</v>
      </c>
      <c r="K26" s="11" t="s">
        <v>21</v>
      </c>
    </row>
    <row r="27" spans="2:11" ht="26.1" customHeight="1" x14ac:dyDescent="0.2">
      <c r="B27" s="4"/>
      <c r="C27" s="11" t="s">
        <v>22</v>
      </c>
      <c r="D27" s="11" t="s">
        <v>22</v>
      </c>
      <c r="E27" s="11" t="s">
        <v>22</v>
      </c>
      <c r="F27" s="11" t="s">
        <v>22</v>
      </c>
      <c r="G27" s="11" t="s">
        <v>22</v>
      </c>
      <c r="H27" s="11" t="s">
        <v>22</v>
      </c>
      <c r="I27" s="17" t="s">
        <v>64</v>
      </c>
      <c r="J27" s="11" t="s">
        <v>23</v>
      </c>
      <c r="K27" s="8" t="s">
        <v>24</v>
      </c>
    </row>
    <row r="28" spans="2:11" x14ac:dyDescent="0.2">
      <c r="B28" s="4"/>
      <c r="C28" s="8" t="s">
        <v>25</v>
      </c>
      <c r="D28" s="8" t="s">
        <v>26</v>
      </c>
      <c r="E28" s="8" t="s">
        <v>27</v>
      </c>
      <c r="F28" s="8" t="s">
        <v>28</v>
      </c>
      <c r="G28" s="8" t="s">
        <v>29</v>
      </c>
      <c r="H28" s="8" t="s">
        <v>30</v>
      </c>
      <c r="I28" s="16" t="s">
        <v>31</v>
      </c>
      <c r="J28" s="16" t="s">
        <v>32</v>
      </c>
      <c r="K28" s="8" t="s">
        <v>24</v>
      </c>
    </row>
    <row r="29" spans="2:11" x14ac:dyDescent="0.2">
      <c r="B29" s="7" t="s">
        <v>33</v>
      </c>
      <c r="C29" s="4"/>
      <c r="D29" s="4"/>
      <c r="E29" s="4"/>
      <c r="F29" s="4"/>
      <c r="G29" s="4"/>
      <c r="H29" s="4"/>
      <c r="I29" s="4"/>
      <c r="J29" s="4"/>
      <c r="K29" s="4"/>
    </row>
    <row r="30" spans="2:11" x14ac:dyDescent="0.2">
      <c r="B30" s="22" t="str">
        <f>C22</f>
        <v>Senior researcher</v>
      </c>
      <c r="C30" s="23">
        <v>1</v>
      </c>
      <c r="D30" s="23"/>
      <c r="E30" s="22"/>
      <c r="F30" s="22"/>
      <c r="G30" s="22"/>
      <c r="H30" s="22"/>
      <c r="I30" s="22"/>
      <c r="J30" s="22"/>
      <c r="K30" s="22">
        <f>SUM(C30:J30)</f>
        <v>1</v>
      </c>
    </row>
    <row r="31" spans="2:11" x14ac:dyDescent="0.2">
      <c r="B31" s="24" t="str">
        <f>D22</f>
        <v>Qualified researcher</v>
      </c>
      <c r="C31" s="24">
        <v>1</v>
      </c>
      <c r="D31" s="24"/>
      <c r="E31" s="24"/>
      <c r="F31" s="24"/>
      <c r="G31" s="24"/>
      <c r="H31" s="24"/>
      <c r="I31" s="24"/>
      <c r="J31" s="24"/>
      <c r="K31" s="24">
        <f>SUM(C31:J31)</f>
        <v>1</v>
      </c>
    </row>
    <row r="32" spans="2:11" x14ac:dyDescent="0.2">
      <c r="B32" s="19" t="str">
        <f>E22</f>
        <v>Starting researcher</v>
      </c>
      <c r="C32" s="19">
        <v>1</v>
      </c>
      <c r="D32" s="19"/>
      <c r="E32" s="19"/>
      <c r="F32" s="19"/>
      <c r="G32" s="19"/>
      <c r="H32" s="19"/>
      <c r="I32" s="19"/>
      <c r="J32" s="19"/>
      <c r="K32" s="19">
        <f>SUM(C32:J32)</f>
        <v>1</v>
      </c>
    </row>
    <row r="33" spans="2:12" x14ac:dyDescent="0.2">
      <c r="B33" s="18" t="s">
        <v>65</v>
      </c>
      <c r="C33" s="18">
        <v>1</v>
      </c>
      <c r="D33" s="18"/>
      <c r="E33" s="18"/>
      <c r="F33" s="18"/>
      <c r="G33" s="18"/>
      <c r="H33" s="18"/>
      <c r="I33" s="18"/>
      <c r="J33" s="18"/>
      <c r="K33" s="18">
        <f>SUM(C33:J33)</f>
        <v>1</v>
      </c>
    </row>
    <row r="34" spans="2:12" x14ac:dyDescent="0.2">
      <c r="B34" s="4" t="s">
        <v>34</v>
      </c>
      <c r="C34" s="4">
        <f>SUM(C30:C33)</f>
        <v>4</v>
      </c>
      <c r="D34" s="4">
        <f t="shared" ref="D34:J34" si="0">SUM(D30:D33)</f>
        <v>0</v>
      </c>
      <c r="E34" s="4">
        <f t="shared" si="0"/>
        <v>0</v>
      </c>
      <c r="F34" s="4">
        <f t="shared" si="0"/>
        <v>0</v>
      </c>
      <c r="G34" s="4">
        <f t="shared" si="0"/>
        <v>0</v>
      </c>
      <c r="H34" s="4">
        <f t="shared" si="0"/>
        <v>0</v>
      </c>
      <c r="I34" s="4">
        <f t="shared" si="0"/>
        <v>0</v>
      </c>
      <c r="J34" s="4">
        <f t="shared" si="0"/>
        <v>0</v>
      </c>
      <c r="K34" s="4">
        <f>SUM(K30:K33)</f>
        <v>4</v>
      </c>
      <c r="L34">
        <f>SUM(C34:J34)</f>
        <v>4</v>
      </c>
    </row>
    <row r="35" spans="2:12" x14ac:dyDescent="0.2">
      <c r="B35" s="4" t="s">
        <v>35</v>
      </c>
      <c r="C35" s="4">
        <f>SUM(C23*C30+D23*C31+E23*C32+F23*C33)</f>
        <v>22</v>
      </c>
      <c r="D35" s="4">
        <f>SUM(C23*D30+D23*D31+E23*D32+F23*D33)</f>
        <v>0</v>
      </c>
      <c r="E35" s="4">
        <f>(C23*E30+D23*E31+E23*E32+F23*E33)</f>
        <v>0</v>
      </c>
      <c r="F35" s="4">
        <f>SUM(C23*F30+D23*F31+E23*F32+F23*F33)</f>
        <v>0</v>
      </c>
      <c r="G35" s="4">
        <f>SUM(C23*G30+D23*G31+E23*G32+F23*G33)</f>
        <v>0</v>
      </c>
      <c r="H35" s="4">
        <f>SUM(C23*H30+D23*H31+E23*H32+F23*H33)</f>
        <v>0</v>
      </c>
      <c r="I35" s="4">
        <f>SUM(C23*I30+D23*I31+E23*I32+F23*I33)</f>
        <v>0</v>
      </c>
      <c r="J35" s="4">
        <f>SUM(C23*J30+D23*J31+E23*J32+F23*J33)</f>
        <v>0</v>
      </c>
      <c r="K35" s="4">
        <f>SUM(C35:J35)</f>
        <v>22</v>
      </c>
    </row>
    <row r="36" spans="2:12" x14ac:dyDescent="0.2">
      <c r="B36" s="7" t="s">
        <v>36</v>
      </c>
      <c r="C36" s="4"/>
      <c r="D36" s="4"/>
      <c r="E36" s="4"/>
      <c r="F36" s="4"/>
      <c r="G36" s="4"/>
      <c r="H36" s="4"/>
      <c r="I36" s="4"/>
      <c r="J36" s="4"/>
      <c r="K36" s="4"/>
    </row>
    <row r="37" spans="2:12" x14ac:dyDescent="0.2">
      <c r="B37" s="26" t="s">
        <v>37</v>
      </c>
      <c r="C37" s="25"/>
      <c r="D37" s="25"/>
      <c r="E37" s="25"/>
      <c r="F37" s="25"/>
      <c r="G37" s="25"/>
      <c r="H37" s="25"/>
      <c r="I37" s="25">
        <v>24000</v>
      </c>
      <c r="J37" s="25"/>
      <c r="K37" s="25">
        <f>SUM(C37:J37)</f>
        <v>24000</v>
      </c>
    </row>
    <row r="38" spans="2:12" x14ac:dyDescent="0.2">
      <c r="B38" s="26" t="s">
        <v>38</v>
      </c>
      <c r="C38" s="25">
        <v>2</v>
      </c>
      <c r="D38" s="25"/>
      <c r="E38" s="25"/>
      <c r="F38" s="25"/>
      <c r="G38" s="25"/>
      <c r="H38" s="25"/>
      <c r="I38" s="25"/>
      <c r="J38" s="25"/>
      <c r="K38" s="25">
        <f t="shared" ref="K38:K42" si="1">SUM(C38:J38)</f>
        <v>2</v>
      </c>
    </row>
    <row r="39" spans="2:12" x14ac:dyDescent="0.2">
      <c r="B39" s="26" t="s">
        <v>39</v>
      </c>
      <c r="C39" s="25">
        <v>1</v>
      </c>
      <c r="D39" s="25"/>
      <c r="E39" s="25"/>
      <c r="F39" s="25"/>
      <c r="G39" s="25"/>
      <c r="H39" s="25"/>
      <c r="I39" s="25"/>
      <c r="J39" s="25"/>
      <c r="K39" s="25">
        <f t="shared" si="1"/>
        <v>1</v>
      </c>
    </row>
    <row r="40" spans="2:12" x14ac:dyDescent="0.2">
      <c r="B40" s="4" t="s">
        <v>40</v>
      </c>
      <c r="C40" s="5">
        <v>1</v>
      </c>
      <c r="D40" s="5"/>
      <c r="E40" s="5"/>
      <c r="F40" s="5"/>
      <c r="G40" s="5"/>
      <c r="H40" s="5"/>
      <c r="I40" s="5"/>
      <c r="J40" s="5"/>
      <c r="K40" s="5">
        <f t="shared" si="1"/>
        <v>1</v>
      </c>
    </row>
    <row r="41" spans="2:12" x14ac:dyDescent="0.2">
      <c r="B41" s="4" t="s">
        <v>41</v>
      </c>
      <c r="C41" s="5">
        <v>1</v>
      </c>
      <c r="D41" s="5"/>
      <c r="E41" s="5"/>
      <c r="F41" s="5"/>
      <c r="G41" s="5"/>
      <c r="H41" s="5"/>
      <c r="I41" s="5"/>
      <c r="J41" s="5"/>
      <c r="K41" s="5">
        <f t="shared" si="1"/>
        <v>1</v>
      </c>
    </row>
    <row r="42" spans="2:12" x14ac:dyDescent="0.2">
      <c r="B42" s="4" t="s">
        <v>42</v>
      </c>
      <c r="C42" s="4">
        <f>SUM(C37:C41)</f>
        <v>5</v>
      </c>
      <c r="D42" s="4">
        <f t="shared" ref="D42:K42" si="2">SUM(D37:D41)</f>
        <v>0</v>
      </c>
      <c r="E42" s="4">
        <f t="shared" si="2"/>
        <v>0</v>
      </c>
      <c r="F42" s="4">
        <f>SUM(F37:F41)</f>
        <v>0</v>
      </c>
      <c r="G42" s="4">
        <f t="shared" si="2"/>
        <v>0</v>
      </c>
      <c r="H42" s="4">
        <f t="shared" si="2"/>
        <v>0</v>
      </c>
      <c r="I42" s="4">
        <f t="shared" si="2"/>
        <v>24000</v>
      </c>
      <c r="J42" s="4">
        <f t="shared" si="2"/>
        <v>0</v>
      </c>
      <c r="K42" s="4">
        <f t="shared" si="1"/>
        <v>24005</v>
      </c>
    </row>
    <row r="43" spans="2:12" x14ac:dyDescent="0.2">
      <c r="B43" s="4" t="s">
        <v>43</v>
      </c>
      <c r="C43" s="4">
        <f>SUM(C35,C42)</f>
        <v>27</v>
      </c>
      <c r="D43" s="4">
        <f t="shared" ref="C43:K43" si="3">SUM(D35,D42)</f>
        <v>0</v>
      </c>
      <c r="E43" s="4">
        <f t="shared" si="3"/>
        <v>0</v>
      </c>
      <c r="F43" s="4">
        <f>SUM(F35,F42)</f>
        <v>0</v>
      </c>
      <c r="G43" s="4">
        <f t="shared" si="3"/>
        <v>0</v>
      </c>
      <c r="H43" s="4">
        <f t="shared" si="3"/>
        <v>0</v>
      </c>
      <c r="I43" s="4">
        <f t="shared" si="3"/>
        <v>24000</v>
      </c>
      <c r="J43" s="4">
        <f t="shared" si="3"/>
        <v>0</v>
      </c>
      <c r="K43" s="4">
        <f t="shared" si="3"/>
        <v>24027</v>
      </c>
    </row>
    <row r="44" spans="2:12" x14ac:dyDescent="0.2">
      <c r="B44" s="4" t="s">
        <v>44</v>
      </c>
      <c r="C44" s="4">
        <f t="shared" ref="C44:K44" si="4">C43-C41</f>
        <v>26</v>
      </c>
      <c r="D44" s="4">
        <f t="shared" si="4"/>
        <v>0</v>
      </c>
      <c r="E44" s="4">
        <f t="shared" si="4"/>
        <v>0</v>
      </c>
      <c r="F44" s="4">
        <f>F43-F41</f>
        <v>0</v>
      </c>
      <c r="G44" s="4">
        <f t="shared" si="4"/>
        <v>0</v>
      </c>
      <c r="H44" s="4">
        <f t="shared" si="4"/>
        <v>0</v>
      </c>
      <c r="I44" s="4">
        <f t="shared" si="4"/>
        <v>24000</v>
      </c>
      <c r="J44" s="4">
        <f t="shared" si="4"/>
        <v>0</v>
      </c>
      <c r="K44" s="4">
        <f t="shared" si="4"/>
        <v>24026</v>
      </c>
    </row>
    <row r="45" spans="2:12" x14ac:dyDescent="0.2">
      <c r="B45" s="4" t="s">
        <v>45</v>
      </c>
      <c r="C45" s="4">
        <f>$C$15</f>
        <v>0</v>
      </c>
      <c r="D45" s="4">
        <f t="shared" ref="D45:J45" si="5">$C$15</f>
        <v>0</v>
      </c>
      <c r="E45" s="4">
        <f t="shared" si="5"/>
        <v>0</v>
      </c>
      <c r="F45" s="4">
        <f t="shared" si="5"/>
        <v>0</v>
      </c>
      <c r="G45" s="4">
        <f t="shared" si="5"/>
        <v>0</v>
      </c>
      <c r="H45" s="4">
        <f t="shared" si="5"/>
        <v>0</v>
      </c>
      <c r="I45" s="4">
        <f t="shared" si="5"/>
        <v>0</v>
      </c>
      <c r="J45" s="4">
        <f t="shared" si="5"/>
        <v>0</v>
      </c>
      <c r="K45" s="4"/>
    </row>
    <row r="46" spans="2:12" x14ac:dyDescent="0.2">
      <c r="B46" s="4" t="s">
        <v>46</v>
      </c>
      <c r="C46" s="4">
        <f>C44*$C$15/100</f>
        <v>0</v>
      </c>
      <c r="D46" s="4">
        <f t="shared" ref="D46:J46" si="6">D44*$C$15/100</f>
        <v>0</v>
      </c>
      <c r="E46" s="4">
        <f t="shared" si="6"/>
        <v>0</v>
      </c>
      <c r="F46" s="4">
        <f t="shared" si="6"/>
        <v>0</v>
      </c>
      <c r="G46" s="4">
        <f t="shared" si="6"/>
        <v>0</v>
      </c>
      <c r="H46" s="4">
        <f t="shared" si="6"/>
        <v>0</v>
      </c>
      <c r="I46" s="4">
        <f t="shared" si="6"/>
        <v>0</v>
      </c>
      <c r="J46" s="4">
        <f t="shared" si="6"/>
        <v>0</v>
      </c>
      <c r="K46" s="4">
        <f>SUM(C46:J46)</f>
        <v>0</v>
      </c>
    </row>
    <row r="47" spans="2:12" x14ac:dyDescent="0.2">
      <c r="B47" s="4" t="s">
        <v>47</v>
      </c>
      <c r="C47" s="4">
        <f>(C43+C46)</f>
        <v>27</v>
      </c>
      <c r="D47" s="4">
        <f>(D43+D46)</f>
        <v>0</v>
      </c>
      <c r="E47" s="4">
        <f t="shared" ref="C47:K47" si="7">(E43+E46)</f>
        <v>0</v>
      </c>
      <c r="F47" s="4">
        <f>(F43+F46)</f>
        <v>0</v>
      </c>
      <c r="G47" s="4">
        <f t="shared" si="7"/>
        <v>0</v>
      </c>
      <c r="H47" s="4">
        <f t="shared" si="7"/>
        <v>0</v>
      </c>
      <c r="I47" s="4">
        <f t="shared" si="7"/>
        <v>24000</v>
      </c>
      <c r="J47" s="4">
        <f t="shared" si="7"/>
        <v>0</v>
      </c>
      <c r="K47" s="4">
        <f t="shared" si="7"/>
        <v>24027</v>
      </c>
    </row>
    <row r="48" spans="2:12" x14ac:dyDescent="0.2">
      <c r="B48" s="7" t="s">
        <v>48</v>
      </c>
      <c r="C48" s="4"/>
      <c r="D48" s="4"/>
      <c r="E48" s="4"/>
      <c r="F48" s="4"/>
      <c r="G48" s="4"/>
      <c r="H48" s="4"/>
      <c r="I48" s="4"/>
      <c r="J48" s="4"/>
      <c r="K48" s="5">
        <v>0</v>
      </c>
    </row>
    <row r="49" spans="2:11" x14ac:dyDescent="0.2">
      <c r="B49" s="7" t="s">
        <v>49</v>
      </c>
      <c r="C49" s="4"/>
      <c r="D49" s="4"/>
      <c r="E49" s="4"/>
      <c r="F49" s="4"/>
      <c r="G49" s="4"/>
      <c r="H49" s="4"/>
      <c r="I49" s="4"/>
      <c r="J49" s="4"/>
      <c r="K49" s="4"/>
    </row>
    <row r="50" spans="2:11" x14ac:dyDescent="0.2">
      <c r="B50" s="4" t="s">
        <v>50</v>
      </c>
      <c r="C50" s="5">
        <f>C16</f>
        <v>75</v>
      </c>
      <c r="D50" s="5">
        <f>C16</f>
        <v>75</v>
      </c>
      <c r="E50" s="5">
        <f>C16</f>
        <v>75</v>
      </c>
      <c r="F50" s="5">
        <v>75</v>
      </c>
      <c r="G50" s="5">
        <f>C16</f>
        <v>75</v>
      </c>
      <c r="H50" s="5">
        <f>C16</f>
        <v>75</v>
      </c>
      <c r="I50" s="5">
        <v>100</v>
      </c>
      <c r="J50" s="5">
        <v>100</v>
      </c>
      <c r="K50" s="4"/>
    </row>
    <row r="51" spans="2:11" x14ac:dyDescent="0.2">
      <c r="B51" s="4" t="s">
        <v>51</v>
      </c>
      <c r="C51" s="4">
        <f>C47*C50/100</f>
        <v>20.25</v>
      </c>
      <c r="D51" s="4">
        <f t="shared" ref="C51:J51" si="8">D47*D50/100</f>
        <v>0</v>
      </c>
      <c r="E51" s="4">
        <f t="shared" si="8"/>
        <v>0</v>
      </c>
      <c r="F51" s="4">
        <f>F47*F50/100</f>
        <v>0</v>
      </c>
      <c r="G51" s="4">
        <f t="shared" si="8"/>
        <v>0</v>
      </c>
      <c r="H51" s="4">
        <f t="shared" si="8"/>
        <v>0</v>
      </c>
      <c r="I51" s="4">
        <f t="shared" si="8"/>
        <v>24000</v>
      </c>
      <c r="J51" s="4">
        <f t="shared" si="8"/>
        <v>0</v>
      </c>
      <c r="K51" s="4">
        <f>SUM(C51:J51)</f>
        <v>24020.25</v>
      </c>
    </row>
    <row r="53" spans="2:11" x14ac:dyDescent="0.2">
      <c r="B53" s="15" t="s">
        <v>52</v>
      </c>
    </row>
    <row r="54" spans="2:11" ht="15" x14ac:dyDescent="0.25">
      <c r="B54" s="13" t="s">
        <v>55</v>
      </c>
    </row>
    <row r="55" spans="2:11" ht="15" x14ac:dyDescent="0.25">
      <c r="B55" s="13" t="s">
        <v>56</v>
      </c>
    </row>
    <row r="56" spans="2:11" ht="15" x14ac:dyDescent="0.25">
      <c r="B56" s="13" t="s">
        <v>57</v>
      </c>
    </row>
    <row r="57" spans="2:11" ht="15" x14ac:dyDescent="0.25">
      <c r="B57" s="13" t="s">
        <v>58</v>
      </c>
    </row>
    <row r="58" spans="2:11" ht="15" x14ac:dyDescent="0.25">
      <c r="B58" s="13" t="s">
        <v>59</v>
      </c>
    </row>
    <row r="59" spans="2:11" ht="15" x14ac:dyDescent="0.25">
      <c r="B59" s="13" t="s">
        <v>62</v>
      </c>
    </row>
    <row r="60" spans="2:11" ht="15" x14ac:dyDescent="0.25">
      <c r="B60" s="13" t="s">
        <v>60</v>
      </c>
    </row>
    <row r="61" spans="2:11" ht="15" x14ac:dyDescent="0.25">
      <c r="B61" s="14" t="s">
        <v>61</v>
      </c>
    </row>
  </sheetData>
  <printOptions verticalCentered="1"/>
  <pageMargins left="0.4" right="0.4" top="0.4" bottom="0.4" header="0.5" footer="0.5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odebardonneche</dc:creator>
  <cp:lastModifiedBy>Olivier Guerard</cp:lastModifiedBy>
  <dcterms:created xsi:type="dcterms:W3CDTF">2012-08-14T07:28:25Z</dcterms:created>
  <dcterms:modified xsi:type="dcterms:W3CDTF">2013-01-07T14:02:09Z</dcterms:modified>
</cp:coreProperties>
</file>